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egroting 2024 Grote plannen AL" sheetId="1" r:id="rId4"/>
  </sheets>
  <definedNames/>
  <calcPr/>
</workbook>
</file>

<file path=xl/sharedStrings.xml><?xml version="1.0" encoding="utf-8"?>
<sst xmlns="http://schemas.openxmlformats.org/spreadsheetml/2006/main" count="49" uniqueCount="28">
  <si>
    <t>Begroting alpencamping</t>
  </si>
  <si>
    <t>Personen</t>
  </si>
  <si>
    <t>Gemiddeld aantal nachten</t>
  </si>
  <si>
    <r>
      <rPr>
        <rFont val="Arial"/>
        <b/>
        <color theme="1"/>
      </rPr>
      <t>Kosten</t>
    </r>
    <r>
      <rPr>
        <rFont val="Arial"/>
        <color theme="1"/>
      </rPr>
      <t xml:space="preserve"> </t>
    </r>
  </si>
  <si>
    <t>Baten</t>
  </si>
  <si>
    <t>USAC'ers</t>
  </si>
  <si>
    <t>BBQ</t>
  </si>
  <si>
    <t>Alpencamping subsidie USAC</t>
  </si>
  <si>
    <t>niet USAC'ers</t>
  </si>
  <si>
    <t>Sportklim route boekje</t>
  </si>
  <si>
    <t>Subsidie Ufonds</t>
  </si>
  <si>
    <t>Tenten</t>
  </si>
  <si>
    <t>Alpiene route boekje</t>
  </si>
  <si>
    <t>Subsidie Sportraad</t>
  </si>
  <si>
    <t>Onvoorzien</t>
  </si>
  <si>
    <t>Deelnemersprijs</t>
  </si>
  <si>
    <t>Kosten</t>
  </si>
  <si>
    <t>*nachten</t>
  </si>
  <si>
    <t>Prijs camping (2023)</t>
  </si>
  <si>
    <t>per persoon per nacht</t>
  </si>
  <si>
    <t>per persoon hele week (7d)</t>
  </si>
  <si>
    <t>Totaal</t>
  </si>
  <si>
    <t xml:space="preserve">Totaal </t>
  </si>
  <si>
    <t>Kosten per persoon -subsidie</t>
  </si>
  <si>
    <t>kosten per persoon per nacht na subsidie</t>
  </si>
  <si>
    <t xml:space="preserve">Totaal baten deelnemersprijs </t>
  </si>
  <si>
    <t>plus 2000 Euro Subsidie</t>
  </si>
  <si>
    <r>
      <rPr>
        <rFont val="Arial"/>
        <b/>
        <color theme="1"/>
      </rPr>
      <t>Kosten</t>
    </r>
    <r>
      <rPr>
        <rFont val="Arial"/>
        <color theme="1"/>
      </rPr>
      <t xml:space="preserve">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</si>
</sst>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€&quot;#,##0"/>
  </numFmts>
  <fonts count="10">
    <font>
      <sz val="10.0"/>
      <color rgb="FF000000"/>
      <name val="Arial"/>
      <scheme val="minor"/>
    </font>
    <font>
      <b/>
      <u/>
      <sz val="18.0"/>
      <color theme="1"/>
      <name val="Arial"/>
    </font>
    <font>
      <color theme="1"/>
      <name val="Arial"/>
    </font>
    <font>
      <b/>
      <color theme="1"/>
      <name val="Arial"/>
    </font>
    <font>
      <color rgb="FF000000"/>
      <name val="Roboto"/>
    </font>
    <font>
      <color theme="1"/>
      <name val="Arial"/>
      <scheme val="minor"/>
    </font>
    <font>
      <sz val="10.0"/>
      <color rgb="FF202122"/>
      <name val="Arial"/>
    </font>
    <font>
      <color rgb="FF000000"/>
      <name val="Arial"/>
    </font>
    <font>
      <sz val="11.0"/>
      <color rgb="FF444444"/>
      <name val="&quot;Segoe UI&quot;"/>
    </font>
    <font>
      <b/>
      <u/>
      <sz val="18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</fills>
  <borders count="6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ck">
        <color rgb="FF000000"/>
      </top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2" numFmtId="0" xfId="0" applyFill="1" applyFont="1"/>
    <xf borderId="0" fillId="2" fontId="3" numFmtId="0" xfId="0" applyAlignment="1" applyFont="1">
      <alignment readingOrder="0"/>
    </xf>
    <xf borderId="0" fillId="3" fontId="2" numFmtId="0" xfId="0" applyAlignment="1" applyFill="1" applyFont="1">
      <alignment readingOrder="0"/>
    </xf>
    <xf borderId="0" fillId="3" fontId="2" numFmtId="0" xfId="0" applyFont="1"/>
    <xf borderId="0" fillId="4" fontId="3" numFmtId="0" xfId="0" applyAlignment="1" applyFill="1" applyFont="1">
      <alignment readingOrder="0"/>
    </xf>
    <xf borderId="0" fillId="4" fontId="2" numFmtId="0" xfId="0" applyFont="1"/>
    <xf borderId="1" fillId="2" fontId="2" numFmtId="0" xfId="0" applyAlignment="1" applyBorder="1" applyFont="1">
      <alignment readingOrder="0"/>
    </xf>
    <xf borderId="0" fillId="2" fontId="2" numFmtId="0" xfId="0" applyAlignment="1" applyFont="1">
      <alignment readingOrder="0"/>
    </xf>
    <xf borderId="0" fillId="0" fontId="2" numFmtId="0" xfId="0" applyAlignment="1" applyFont="1">
      <alignment readingOrder="0"/>
    </xf>
    <xf borderId="2" fillId="5" fontId="4" numFmtId="0" xfId="0" applyAlignment="1" applyBorder="1" applyFill="1" applyFont="1">
      <alignment readingOrder="0"/>
    </xf>
    <xf borderId="3" fillId="2" fontId="2" numFmtId="0" xfId="0" applyAlignment="1" applyBorder="1" applyFont="1">
      <alignment readingOrder="0"/>
    </xf>
    <xf borderId="0" fillId="5" fontId="4" numFmtId="0" xfId="0" applyAlignment="1" applyFont="1">
      <alignment readingOrder="0"/>
    </xf>
    <xf borderId="0" fillId="0" fontId="4" numFmtId="164" xfId="0" applyAlignment="1" applyFont="1" applyNumberFormat="1">
      <alignment readingOrder="0"/>
    </xf>
    <xf borderId="0" fillId="0" fontId="5" numFmtId="2" xfId="0" applyFont="1" applyNumberFormat="1"/>
    <xf borderId="0" fillId="6" fontId="2" numFmtId="0" xfId="0" applyFill="1" applyFont="1"/>
    <xf borderId="0" fillId="6" fontId="3" numFmtId="0" xfId="0" applyAlignment="1" applyFont="1">
      <alignment readingOrder="0"/>
    </xf>
    <xf borderId="0" fillId="0" fontId="5" numFmtId="0" xfId="0" applyAlignment="1" applyFont="1">
      <alignment readingOrder="0"/>
    </xf>
    <xf borderId="0" fillId="5" fontId="6" numFmtId="4" xfId="0" applyAlignment="1" applyFont="1" applyNumberFormat="1">
      <alignment readingOrder="0"/>
    </xf>
    <xf borderId="0" fillId="0" fontId="2" numFmtId="0" xfId="0" applyFont="1"/>
    <xf borderId="0" fillId="6" fontId="7" numFmtId="2" xfId="0" applyAlignment="1" applyFont="1" applyNumberFormat="1">
      <alignment readingOrder="0"/>
    </xf>
    <xf borderId="4" fillId="6" fontId="7" numFmtId="2" xfId="0" applyAlignment="1" applyBorder="1" applyFont="1" applyNumberFormat="1">
      <alignment readingOrder="0"/>
    </xf>
    <xf borderId="0" fillId="6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8" numFmtId="4" xfId="0" applyAlignment="1" applyFont="1" applyNumberFormat="1">
      <alignment horizontal="right" readingOrder="0"/>
    </xf>
    <xf borderId="0" fillId="0" fontId="4" numFmtId="0" xfId="0" applyAlignment="1" applyFont="1">
      <alignment readingOrder="0"/>
    </xf>
    <xf borderId="0" fillId="3" fontId="2" numFmtId="2" xfId="0" applyFont="1" applyNumberFormat="1"/>
    <xf borderId="2" fillId="6" fontId="2" numFmtId="2" xfId="0" applyAlignment="1" applyBorder="1" applyFont="1" applyNumberFormat="1">
      <alignment readingOrder="0"/>
    </xf>
    <xf borderId="0" fillId="6" fontId="5" numFmtId="0" xfId="0" applyAlignment="1" applyFont="1">
      <alignment readingOrder="0"/>
    </xf>
    <xf borderId="0" fillId="6" fontId="5" numFmtId="2" xfId="0" applyFont="1" applyNumberFormat="1"/>
    <xf borderId="0" fillId="6" fontId="5" numFmtId="0" xfId="0" applyFont="1"/>
    <xf borderId="5" fillId="0" fontId="5" numFmtId="0" xfId="0" applyBorder="1" applyFont="1"/>
    <xf borderId="5" fillId="0" fontId="9" numFmtId="0" xfId="0" applyAlignment="1" applyBorder="1" applyFont="1">
      <alignment horizontal="center" readingOrder="0"/>
    </xf>
    <xf borderId="0" fillId="6" fontId="3" numFmtId="2" xfId="0" applyAlignment="1" applyFont="1" applyNumberFormat="1">
      <alignment readingOrder="0"/>
    </xf>
    <xf borderId="2" fillId="0" fontId="4" numFmtId="0" xfId="0" applyAlignment="1" applyBorder="1" applyFont="1">
      <alignment readingOrder="0"/>
    </xf>
    <xf borderId="0" fillId="0" fontId="6" numFmtId="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9.13"/>
    <col customWidth="1" min="4" max="4" width="24.75"/>
    <col customWidth="1" min="7" max="7" width="31.63"/>
    <col customWidth="1" min="9" max="9" width="22.63"/>
  </cols>
  <sheetData>
    <row r="2">
      <c r="B2" s="1" t="s">
        <v>0</v>
      </c>
      <c r="F2" s="1"/>
      <c r="G2" s="2"/>
      <c r="H2" s="3" t="s">
        <v>1</v>
      </c>
      <c r="I2" s="3" t="s">
        <v>2</v>
      </c>
    </row>
    <row r="3">
      <c r="B3" s="4" t="s">
        <v>3</v>
      </c>
      <c r="C3" s="5"/>
      <c r="D3" s="6" t="s">
        <v>4</v>
      </c>
      <c r="E3" s="7"/>
      <c r="G3" s="3" t="s">
        <v>5</v>
      </c>
      <c r="H3" s="8">
        <v>80.0</v>
      </c>
      <c r="I3" s="9">
        <v>7.0</v>
      </c>
    </row>
    <row r="4">
      <c r="B4" s="10" t="s">
        <v>6</v>
      </c>
      <c r="C4" s="10">
        <v>400.0</v>
      </c>
      <c r="D4" s="10" t="s">
        <v>7</v>
      </c>
      <c r="E4" s="11">
        <v>3000.0</v>
      </c>
      <c r="G4" s="3" t="s">
        <v>8</v>
      </c>
      <c r="H4" s="12">
        <v>3.0</v>
      </c>
      <c r="I4" s="9">
        <v>7.0</v>
      </c>
    </row>
    <row r="5">
      <c r="B5" s="10" t="s">
        <v>9</v>
      </c>
      <c r="C5" s="13">
        <v>50.0</v>
      </c>
      <c r="D5" s="10" t="s">
        <v>10</v>
      </c>
      <c r="E5" s="14">
        <v>500.0</v>
      </c>
      <c r="G5" s="3" t="s">
        <v>11</v>
      </c>
      <c r="H5" s="9">
        <v>55.0</v>
      </c>
      <c r="I5" s="9">
        <v>7.0</v>
      </c>
    </row>
    <row r="6">
      <c r="B6" s="10" t="s">
        <v>12</v>
      </c>
      <c r="C6" s="13">
        <v>75.0</v>
      </c>
      <c r="D6" s="10" t="s">
        <v>13</v>
      </c>
      <c r="E6" s="10">
        <v>400.0</v>
      </c>
    </row>
    <row r="7">
      <c r="B7" s="10" t="s">
        <v>14</v>
      </c>
      <c r="C7" s="10">
        <v>200.0</v>
      </c>
      <c r="D7" s="10" t="s">
        <v>15</v>
      </c>
      <c r="E7" s="15">
        <f>H13</f>
        <v>6155.88</v>
      </c>
      <c r="G7" s="16"/>
      <c r="H7" s="17" t="s">
        <v>16</v>
      </c>
      <c r="I7" s="17" t="s">
        <v>17</v>
      </c>
    </row>
    <row r="8">
      <c r="B8" s="18" t="s">
        <v>18</v>
      </c>
      <c r="C8" s="19">
        <f>C10-SUM(C4:C7)</f>
        <v>9330.88</v>
      </c>
      <c r="D8" s="20"/>
      <c r="E8" s="20"/>
      <c r="G8" s="17" t="s">
        <v>19</v>
      </c>
      <c r="H8" s="21">
        <f>C10/(H3+H4)/7</f>
        <v>17.30788296</v>
      </c>
      <c r="I8" s="16"/>
    </row>
    <row r="9">
      <c r="B9" s="10"/>
      <c r="C9" s="20"/>
      <c r="D9" s="20"/>
      <c r="E9" s="20"/>
      <c r="G9" s="17" t="s">
        <v>20</v>
      </c>
      <c r="H9" s="22">
        <f>H8*I9</f>
        <v>121.1551807</v>
      </c>
      <c r="I9" s="23">
        <v>7.0</v>
      </c>
    </row>
    <row r="10">
      <c r="B10" s="24" t="s">
        <v>21</v>
      </c>
      <c r="C10" s="25">
        <v>10055.88</v>
      </c>
      <c r="D10" s="24" t="s">
        <v>21</v>
      </c>
      <c r="E10" s="26">
        <f>SUM(E4:E8)</f>
        <v>10055.88</v>
      </c>
      <c r="G10" s="4" t="s">
        <v>22</v>
      </c>
      <c r="H10" s="27">
        <f>C10</f>
        <v>10055.88</v>
      </c>
      <c r="I10" s="23"/>
    </row>
    <row r="11">
      <c r="G11" s="17" t="s">
        <v>23</v>
      </c>
      <c r="H11" s="28">
        <f>(H10-E4-E5-E6)/(H3+H4)</f>
        <v>74.16722892</v>
      </c>
      <c r="I11" s="16"/>
    </row>
    <row r="12">
      <c r="G12" s="29" t="s">
        <v>24</v>
      </c>
      <c r="H12" s="30">
        <f>H11/7</f>
        <v>10.59531842</v>
      </c>
      <c r="I12" s="31"/>
    </row>
    <row r="13">
      <c r="G13" s="4" t="s">
        <v>25</v>
      </c>
      <c r="H13" s="27">
        <f>H11*(H3+H4)</f>
        <v>6155.88</v>
      </c>
      <c r="I13" s="16"/>
    </row>
    <row r="14">
      <c r="B14" s="1"/>
      <c r="C14" s="1"/>
      <c r="D14" s="1"/>
      <c r="E14" s="1"/>
    </row>
    <row r="15">
      <c r="A15" s="32"/>
      <c r="B15" s="33"/>
      <c r="C15" s="33"/>
      <c r="D15" s="33"/>
      <c r="E15" s="33"/>
      <c r="F15" s="32"/>
      <c r="G15" s="32"/>
      <c r="H15" s="32"/>
      <c r="I15" s="32"/>
      <c r="J15" s="32"/>
      <c r="K15" s="32"/>
    </row>
    <row r="16">
      <c r="B16" s="1" t="s">
        <v>26</v>
      </c>
    </row>
    <row r="17">
      <c r="B17" s="4" t="s">
        <v>27</v>
      </c>
      <c r="C17" s="5"/>
      <c r="D17" s="6" t="s">
        <v>4</v>
      </c>
      <c r="E17" s="7"/>
      <c r="G17" s="16"/>
      <c r="H17" s="34" t="s">
        <v>16</v>
      </c>
      <c r="I17" s="17" t="s">
        <v>17</v>
      </c>
    </row>
    <row r="18">
      <c r="B18" s="10" t="s">
        <v>6</v>
      </c>
      <c r="C18" s="10">
        <v>400.0</v>
      </c>
      <c r="D18" s="10" t="s">
        <v>7</v>
      </c>
      <c r="E18" s="35">
        <v>5000.0</v>
      </c>
      <c r="G18" s="17" t="s">
        <v>19</v>
      </c>
      <c r="H18" s="21">
        <f>C24/(H3+H4)/7</f>
        <v>17.30788296</v>
      </c>
      <c r="I18" s="16"/>
    </row>
    <row r="19">
      <c r="B19" s="10" t="s">
        <v>9</v>
      </c>
      <c r="C19" s="26">
        <v>50.0</v>
      </c>
      <c r="D19" s="10" t="s">
        <v>10</v>
      </c>
      <c r="E19" s="14">
        <v>500.0</v>
      </c>
      <c r="G19" s="17" t="s">
        <v>20</v>
      </c>
      <c r="H19" s="22">
        <f>H18*I19</f>
        <v>121.1551807</v>
      </c>
      <c r="I19" s="23">
        <v>7.0</v>
      </c>
    </row>
    <row r="20">
      <c r="B20" s="10" t="s">
        <v>12</v>
      </c>
      <c r="C20" s="26">
        <v>75.0</v>
      </c>
      <c r="D20" s="10" t="s">
        <v>13</v>
      </c>
      <c r="E20" s="10">
        <v>400.0</v>
      </c>
      <c r="G20" s="4" t="s">
        <v>22</v>
      </c>
      <c r="H20" s="27">
        <f>C24</f>
        <v>10055.88</v>
      </c>
      <c r="I20" s="23"/>
    </row>
    <row r="21">
      <c r="B21" s="10" t="s">
        <v>14</v>
      </c>
      <c r="C21" s="10">
        <v>200.0</v>
      </c>
      <c r="D21" s="10" t="s">
        <v>15</v>
      </c>
      <c r="E21" s="15">
        <f>H23</f>
        <v>4155.88</v>
      </c>
      <c r="G21" s="17" t="s">
        <v>23</v>
      </c>
      <c r="H21" s="28">
        <f>(H20-E18-E19-E20)/(H3+H4)</f>
        <v>50.07084337</v>
      </c>
      <c r="I21" s="16"/>
    </row>
    <row r="22">
      <c r="B22" s="18" t="s">
        <v>18</v>
      </c>
      <c r="C22" s="36">
        <f>C24-SUM(C18:C21)</f>
        <v>9330.88</v>
      </c>
      <c r="D22" s="20"/>
      <c r="E22" s="20"/>
      <c r="G22" s="29" t="s">
        <v>24</v>
      </c>
      <c r="H22" s="30">
        <f>H21/7</f>
        <v>7.152977625</v>
      </c>
      <c r="I22" s="31"/>
    </row>
    <row r="23">
      <c r="B23" s="10"/>
      <c r="C23" s="20"/>
      <c r="D23" s="20"/>
      <c r="E23" s="20"/>
      <c r="G23" s="4" t="s">
        <v>25</v>
      </c>
      <c r="H23" s="27">
        <f>H21*(H3+H4)</f>
        <v>4155.88</v>
      </c>
      <c r="I23" s="16"/>
    </row>
    <row r="24">
      <c r="B24" s="24" t="s">
        <v>21</v>
      </c>
      <c r="C24" s="25">
        <v>10055.88</v>
      </c>
      <c r="D24" s="24" t="s">
        <v>21</v>
      </c>
      <c r="E24" s="26">
        <f>SUM(E18:E21)</f>
        <v>10055.88</v>
      </c>
      <c r="I24" s="20"/>
    </row>
    <row r="25">
      <c r="I25" s="20"/>
    </row>
    <row r="26">
      <c r="I26" s="20"/>
    </row>
    <row r="27">
      <c r="I27" s="20"/>
    </row>
    <row r="30">
      <c r="G30" s="24"/>
      <c r="H30" s="20"/>
    </row>
    <row r="31">
      <c r="G31" s="20"/>
      <c r="H31" s="20"/>
    </row>
    <row r="32">
      <c r="G32" s="10"/>
      <c r="H32" s="10"/>
    </row>
    <row r="33">
      <c r="G33" s="10"/>
      <c r="H33" s="10"/>
    </row>
    <row r="34">
      <c r="G34" s="10"/>
      <c r="H34" s="10"/>
    </row>
    <row r="35">
      <c r="G35" s="10"/>
      <c r="H35" s="10"/>
    </row>
    <row r="36">
      <c r="G36" s="20"/>
      <c r="H36" s="20"/>
    </row>
    <row r="37">
      <c r="G37" s="24"/>
      <c r="H37" s="10"/>
    </row>
    <row r="38">
      <c r="G38" s="24"/>
      <c r="H38" s="10"/>
    </row>
    <row r="39">
      <c r="G39" s="24"/>
      <c r="H39" s="10"/>
    </row>
  </sheetData>
  <mergeCells count="2">
    <mergeCell ref="B2:E2"/>
    <mergeCell ref="B16:E16"/>
  </mergeCells>
  <drawing r:id="rId1"/>
</worksheet>
</file>